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TCB\Desktop\"/>
    </mc:Choice>
  </mc:AlternateContent>
  <xr:revisionPtr revIDLastSave="0" documentId="8_{C6CCF540-A3BB-4AE2-9E1A-275C87BEFB48}" xr6:coauthVersionLast="47" xr6:coauthVersionMax="47" xr10:uidLastSave="{00000000-0000-0000-0000-000000000000}"/>
  <bookViews>
    <workbookView xWindow="-108" yWindow="-108" windowWidth="23256" windowHeight="12456" activeTab="2" xr2:uid="{00000000-000D-0000-FFFF-FFFF00000000}"/>
  </bookViews>
  <sheets>
    <sheet name="限额余额" sheetId="4" r:id="rId1"/>
    <sheet name="债券安排情况" sheetId="2" r:id="rId2"/>
    <sheet name="分项目债券安排情况表" sheetId="3" r:id="rId3"/>
  </sheets>
  <calcPr calcId="191029"/>
</workbook>
</file>

<file path=xl/calcChain.xml><?xml version="1.0" encoding="utf-8"?>
<calcChain xmlns="http://schemas.openxmlformats.org/spreadsheetml/2006/main">
  <c r="C36" i="3" l="1"/>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s="1"/>
  <c r="E6" i="3"/>
  <c r="D6" i="3"/>
  <c r="B24" i="2"/>
  <c r="B21" i="2"/>
  <c r="C20" i="2"/>
  <c r="B20" i="2"/>
  <c r="B19" i="2"/>
  <c r="B18" i="2"/>
  <c r="B17" i="2"/>
  <c r="B16" i="2"/>
  <c r="B15" i="2" s="1"/>
  <c r="D15" i="2"/>
  <c r="C15" i="2"/>
  <c r="B14" i="2"/>
  <c r="B12" i="2"/>
  <c r="C10" i="2"/>
  <c r="C5" i="2" s="1"/>
  <c r="B10" i="2"/>
  <c r="B9" i="2"/>
  <c r="B8" i="2"/>
  <c r="B7" i="2"/>
  <c r="B6" i="2"/>
  <c r="D5" i="2"/>
  <c r="B5" i="2" l="1"/>
</calcChain>
</file>

<file path=xl/sharedStrings.xml><?xml version="1.0" encoding="utf-8"?>
<sst xmlns="http://schemas.openxmlformats.org/spreadsheetml/2006/main" count="81" uniqueCount="74">
  <si>
    <t>附件2-1</t>
  </si>
  <si>
    <t>2022年宝清县地方政府债务限额及余额情况表</t>
  </si>
  <si>
    <t xml:space="preserve">    单位：万元</t>
  </si>
  <si>
    <t>地区</t>
  </si>
  <si>
    <t>一般债务</t>
  </si>
  <si>
    <t>专项债务</t>
  </si>
  <si>
    <t>限额</t>
  </si>
  <si>
    <t>余额</t>
  </si>
  <si>
    <t>宝清县</t>
  </si>
  <si>
    <t>说明：此表必填。</t>
  </si>
  <si>
    <t>附件2-2</t>
  </si>
  <si>
    <t>2022年宝清县新增地方政府债券投向表</t>
  </si>
  <si>
    <t>单位：万元</t>
  </si>
  <si>
    <t>投向领域</t>
  </si>
  <si>
    <t>合计</t>
  </si>
  <si>
    <t>一般债券</t>
  </si>
  <si>
    <t>专项债券</t>
  </si>
  <si>
    <t>合  计</t>
  </si>
  <si>
    <t>一、生态环境保护</t>
  </si>
  <si>
    <t>二、棚户区改造</t>
  </si>
  <si>
    <t>三、开发区建设</t>
  </si>
  <si>
    <t>四、乡村振兴</t>
  </si>
  <si>
    <t>五、重大基础设施</t>
  </si>
  <si>
    <t xml:space="preserve"> 铁路</t>
  </si>
  <si>
    <t xml:space="preserve"> 公路</t>
  </si>
  <si>
    <t xml:space="preserve"> 机场</t>
  </si>
  <si>
    <t xml:space="preserve"> 重大水利建设</t>
  </si>
  <si>
    <t>六、社会事业</t>
  </si>
  <si>
    <t xml:space="preserve"> 教育</t>
  </si>
  <si>
    <t xml:space="preserve"> 卫生</t>
  </si>
  <si>
    <t xml:space="preserve"> 民政</t>
  </si>
  <si>
    <t xml:space="preserve"> 文旅</t>
  </si>
  <si>
    <t>七、市政建设</t>
  </si>
  <si>
    <t xml:space="preserve"> 城镇供水及供热</t>
  </si>
  <si>
    <t xml:space="preserve"> 城市道路</t>
  </si>
  <si>
    <t xml:space="preserve"> 城市停车场</t>
  </si>
  <si>
    <t>八、其他</t>
  </si>
  <si>
    <t>附件2-3</t>
  </si>
  <si>
    <t>2022年宝清县新增地方政府债券项目安排表</t>
  </si>
  <si>
    <r>
      <rPr>
        <b/>
        <sz val="12"/>
        <color indexed="8"/>
        <rFont val="宋体"/>
        <charset val="134"/>
      </rPr>
      <t>序号</t>
    </r>
  </si>
  <si>
    <r>
      <rPr>
        <b/>
        <sz val="12"/>
        <color indexed="8"/>
        <rFont val="宋体"/>
        <charset val="134"/>
      </rPr>
      <t>项目名称</t>
    </r>
  </si>
  <si>
    <r>
      <rPr>
        <b/>
        <sz val="12"/>
        <color indexed="8"/>
        <rFont val="宋体"/>
        <charset val="134"/>
      </rPr>
      <t>政府债券安排额度</t>
    </r>
  </si>
  <si>
    <r>
      <rPr>
        <b/>
        <sz val="12"/>
        <color indexed="8"/>
        <rFont val="宋体"/>
        <charset val="134"/>
      </rPr>
      <t>一般债券</t>
    </r>
  </si>
  <si>
    <r>
      <rPr>
        <b/>
        <sz val="12"/>
        <color indexed="8"/>
        <rFont val="宋体"/>
        <charset val="134"/>
      </rPr>
      <t>专项债券</t>
    </r>
  </si>
  <si>
    <t>中小河流治理项目</t>
  </si>
  <si>
    <t>黑土地保护侵蚀沟综合治理项目</t>
  </si>
  <si>
    <t>高标农田项目</t>
  </si>
  <si>
    <t>宝清县第一小学幼儿园户外活动馆项目</t>
  </si>
  <si>
    <t>宝清县第二中学研学综合楼建设项目</t>
  </si>
  <si>
    <t>宝清县第四中学信息化综合楼建设项目</t>
  </si>
  <si>
    <t>宝清县第三中学多媒体综合楼建设项目</t>
  </si>
  <si>
    <t>宝清县青原镇中学运动场建设项目</t>
  </si>
  <si>
    <t>省道友谊至宝清公路高家村至永宁村段</t>
  </si>
  <si>
    <t>农村供水保障工程</t>
  </si>
  <si>
    <t>宝清县城镇供热老旧管网改造</t>
  </si>
  <si>
    <t>宝清县二次供水泵站管网改造项目</t>
  </si>
  <si>
    <t>宝清县黑土地保护侵蚀沟综合治理项目</t>
  </si>
  <si>
    <t>宝清县保障小型水库安全运行</t>
  </si>
  <si>
    <t>宝清县完达山北麓历史遗留废弃矿山生态修复项目</t>
  </si>
  <si>
    <t>宝清县高级中学东教学楼改扩建项目</t>
  </si>
  <si>
    <t>宝清县宝清镇雨污分流改造项目</t>
  </si>
  <si>
    <t>宝清县建成区污水管网新建改造项目</t>
  </si>
  <si>
    <t>宝清经济开发区农副产品深加工园区东北部滑坡地质灾害勘查与治理项目</t>
  </si>
  <si>
    <t>宝清经济开发区现代物流园区配套基础设施建设项目</t>
  </si>
  <si>
    <t>宝清县殡仪馆附属设施续建项目</t>
  </si>
  <si>
    <t>宝清县中医院“互联网+医疗健康”项目</t>
  </si>
  <si>
    <t>宝清县中医院设备购置设施改造项目</t>
  </si>
  <si>
    <t>宝清县乡村振兴生态文化旅游能力提升项目</t>
  </si>
  <si>
    <t>宝清县彩云岭小城子镇特色小镇项目</t>
  </si>
  <si>
    <t>宝清县妇幼保健院妇女儿童健康服务能力提升项目</t>
  </si>
  <si>
    <t>黑龙江宝清经济开发区农副产品深加工园区中草药加工园配套基础设施建设项目</t>
  </si>
  <si>
    <t>宝清县人民医院信息化与智慧医疗及设备采购与住院处房屋改造项目</t>
  </si>
  <si>
    <t>双鸭山市宝清县文化创意中心建设项目</t>
    <phoneticPr fontId="19" type="noConversion"/>
  </si>
  <si>
    <t>宝清经济开发区大众创业万众创新平台建设项目</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</si>
</sst>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_);[Red]\(0\)"/>
    <numFmt numFmtId="179" formatCode="#,##0.000000_);[Red]\(#,##0.000000\)"/>
  </numFmts>
  <fonts count="23">
    <font>
      <sz val="11"/>
      <color theme="1"/>
      <name val="宋体"/>
      <charset val="134"/>
      <scheme val="minor"/>
    </font>
    <font>
      <b/>
      <sz val="11"/>
      <color theme="1"/>
      <name val="宋体"/>
      <charset val="134"/>
      <scheme val="minor"/>
    </font>
    <font>
      <sz val="20"/>
      <color theme="1"/>
      <name val="华文中宋"/>
      <charset val="134"/>
    </font>
    <font>
      <b/>
      <sz val="12"/>
      <color indexed="8"/>
      <name val="Times New Roman"/>
      <family val="1"/>
    </font>
    <font>
      <b/>
      <sz val="12"/>
      <color indexed="8"/>
      <name val="宋体"/>
      <charset val="134"/>
    </font>
    <font>
      <sz val="11"/>
      <color rgb="FF000000"/>
      <name val="宋体"/>
      <charset val="134"/>
    </font>
    <font>
      <sz val="11"/>
      <name val="宋体"/>
      <charset val="134"/>
    </font>
    <font>
      <sz val="11"/>
      <name val="Times New Roman"/>
      <family val="1"/>
    </font>
    <font>
      <sz val="12"/>
      <name val="宋体"/>
      <charset val="134"/>
      <scheme val="minor"/>
    </font>
    <font>
      <b/>
      <sz val="12"/>
      <color theme="1"/>
      <name val="宋体"/>
      <charset val="134"/>
      <scheme val="minor"/>
    </font>
    <font>
      <sz val="12"/>
      <color theme="1"/>
      <name val="宋体"/>
      <charset val="134"/>
      <scheme val="minor"/>
    </font>
    <font>
      <sz val="20"/>
      <color rgb="FF000000"/>
      <name val="华文中宋"/>
      <charset val="134"/>
    </font>
    <font>
      <sz val="18"/>
      <color rgb="FF000000"/>
      <name val="华文中宋"/>
      <charset val="134"/>
    </font>
    <font>
      <sz val="12"/>
      <color rgb="FF000000"/>
      <name val="宋体"/>
      <charset val="134"/>
      <scheme val="minor"/>
    </font>
    <font>
      <b/>
      <sz val="12"/>
      <name val="宋体"/>
      <charset val="134"/>
      <scheme val="minor"/>
    </font>
    <font>
      <sz val="11"/>
      <name val="SimSun"/>
      <charset val="134"/>
    </font>
    <font>
      <sz val="11"/>
      <color indexed="8"/>
      <name val="等线"/>
      <charset val="134"/>
    </font>
    <font>
      <sz val="11"/>
      <color indexed="8"/>
      <name val="宋体"/>
      <charset val="134"/>
    </font>
    <font>
      <sz val="12"/>
      <name val="Times New Roman"/>
      <family val="1"/>
    </font>
    <font>
      <sz val="9"/>
      <name val="宋体"/>
      <charset val="134"/>
      <scheme val="minor"/>
    </font>
    <font>
      <sz val="11"/>
      <color rgb="FF000000"/>
      <name val="宋体"/>
      <family val="3"/>
      <charset val="134"/>
    </font>
    <font>
      <sz val="11"/>
      <name val="宋体"/>
      <family val="3"/>
      <charset val="134"/>
    </font>
    <font>
      <sz val="9"/>
      <name val="宋体"/>
      <family val="3"/>
      <charset val="134"/>
      <scheme val="minor"/>
    </font>
  </fonts>
  <fills count="2">
    <fill>
      <patternFill patternType="none"/>
    </fill>
    <fill>
      <patternFill patternType="gray125"/>
    </fill>
  </fills>
  <borders count="2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style="thin">
        <color rgb="FF000000"/>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medium">
        <color auto="1"/>
      </left>
      <right/>
      <top/>
      <bottom/>
      <diagonal/>
    </border>
    <border>
      <left style="thin">
        <color rgb="FF000000"/>
      </left>
      <right/>
      <top style="thin">
        <color rgb="FF000000"/>
      </top>
      <bottom/>
      <diagonal/>
    </border>
    <border>
      <left style="thin">
        <color rgb="FF000000"/>
      </left>
      <right style="medium">
        <color auto="1"/>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s>
  <cellStyleXfs count="4">
    <xf numFmtId="0" fontId="0" fillId="0" borderId="0">
      <alignment vertical="center"/>
    </xf>
    <xf numFmtId="0" fontId="16" fillId="0" borderId="0">
      <alignment vertical="center"/>
    </xf>
    <xf numFmtId="0" fontId="17" fillId="0" borderId="0">
      <alignment vertical="center"/>
    </xf>
    <xf numFmtId="0" fontId="18" fillId="0" borderId="0">
      <alignment vertical="center"/>
    </xf>
  </cellStyleXfs>
  <cellXfs count="61">
    <xf numFmtId="0" fontId="0" fillId="0" borderId="0" xfId="0">
      <alignment vertical="center"/>
    </xf>
    <xf numFmtId="0" fontId="1" fillId="0" borderId="0" xfId="0" applyFont="1" applyAlignment="1">
      <alignment horizontal="center" vertical="center"/>
    </xf>
    <xf numFmtId="0" fontId="0" fillId="0" borderId="0" xfId="0" applyAlignment="1">
      <alignment horizontal="left" vertical="center"/>
    </xf>
    <xf numFmtId="0" fontId="0" fillId="0" borderId="0" xfId="0" applyAlignment="1"/>
    <xf numFmtId="0" fontId="3" fillId="0" borderId="5" xfId="1" applyFont="1" applyBorder="1" applyAlignment="1">
      <alignment horizontal="center" vertical="center"/>
    </xf>
    <xf numFmtId="0" fontId="4" fillId="0" borderId="5" xfId="1" applyFont="1" applyBorder="1" applyAlignment="1">
      <alignment horizontal="center" vertical="center"/>
    </xf>
    <xf numFmtId="0" fontId="3" fillId="0" borderId="6" xfId="1"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8" xfId="0" applyFont="1" applyBorder="1" applyAlignment="1">
      <alignment horizontal="center" vertical="center" wrapText="1"/>
    </xf>
    <xf numFmtId="0" fontId="0" fillId="0" borderId="8" xfId="0"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wrapText="1"/>
    </xf>
    <xf numFmtId="179" fontId="5" fillId="0" borderId="10" xfId="0" applyNumberFormat="1" applyFont="1" applyBorder="1" applyAlignment="1">
      <alignment horizontal="center" vertical="center" wrapText="1"/>
    </xf>
    <xf numFmtId="0" fontId="6" fillId="0" borderId="8" xfId="0" applyFont="1" applyBorder="1" applyAlignment="1">
      <alignment horizontal="center" vertical="center"/>
    </xf>
    <xf numFmtId="0" fontId="5" fillId="0" borderId="10" xfId="0" applyFont="1" applyBorder="1" applyAlignment="1">
      <alignment horizontal="center" vertical="center"/>
    </xf>
    <xf numFmtId="0" fontId="6" fillId="0" borderId="8" xfId="2" applyFont="1" applyBorder="1" applyAlignment="1">
      <alignment horizontal="center" vertical="center" wrapText="1"/>
    </xf>
    <xf numFmtId="178" fontId="7" fillId="0" borderId="8" xfId="3"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Font="1">
      <alignment vertical="center"/>
    </xf>
    <xf numFmtId="0" fontId="0" fillId="0" borderId="0" xfId="0" applyAlignment="1">
      <alignment horizont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7" xfId="0" applyFont="1" applyBorder="1">
      <alignment vertical="center"/>
    </xf>
    <xf numFmtId="0" fontId="10" fillId="0" borderId="12" xfId="0" applyFont="1" applyBorder="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8" fillId="0" borderId="0" xfId="0" applyFont="1" applyAlignment="1">
      <alignment horizontal="left" vertical="center" wrapText="1"/>
    </xf>
    <xf numFmtId="0" fontId="13" fillId="0" borderId="0" xfId="0" applyFont="1" applyAlignment="1">
      <alignment vertical="center" wrapText="1"/>
    </xf>
    <xf numFmtId="0" fontId="8" fillId="0" borderId="0" xfId="0" applyFont="1" applyAlignment="1">
      <alignment horizontal="left"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7" xfId="0" applyFont="1" applyBorder="1" applyAlignment="1">
      <alignment horizontal="center" vertical="center" wrapText="1"/>
    </xf>
    <xf numFmtId="4" fontId="15" fillId="0" borderId="22" xfId="0" applyNumberFormat="1" applyFont="1" applyBorder="1" applyAlignment="1">
      <alignment horizontal="center" vertical="center" wrapText="1"/>
    </xf>
    <xf numFmtId="4" fontId="15" fillId="0" borderId="23" xfId="0" applyNumberFormat="1" applyFont="1" applyBorder="1" applyAlignment="1">
      <alignment horizontal="center" vertical="center" wrapText="1"/>
    </xf>
    <xf numFmtId="0" fontId="8" fillId="0" borderId="0" xfId="0" applyFont="1" applyAlignment="1">
      <alignment horizontal="center" vertical="center" wrapText="1"/>
    </xf>
    <xf numFmtId="0" fontId="12"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9" xfId="0" applyFont="1" applyBorder="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left" vertical="center"/>
    </xf>
    <xf numFmtId="0" fontId="2" fillId="0" borderId="0" xfId="0" applyFont="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8" fillId="0" borderId="11" xfId="0" applyFont="1" applyBorder="1" applyAlignment="1">
      <alignment horizontal="left" vertical="center" wrapText="1"/>
    </xf>
    <xf numFmtId="0" fontId="3" fillId="0" borderId="1"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20" fillId="0" borderId="10" xfId="0" applyFont="1" applyBorder="1" applyAlignment="1">
      <alignment horizontal="center" vertical="center" wrapText="1"/>
    </xf>
    <xf numFmtId="0" fontId="21" fillId="0" borderId="8" xfId="2" applyFont="1" applyBorder="1" applyAlignment="1">
      <alignment horizontal="center" vertical="center" wrapText="1"/>
    </xf>
  </cellXfs>
  <cellStyles count="4">
    <cellStyle name="常规" xfId="0" builtinId="0"/>
    <cellStyle name="常规 3" xfId="2" xr:uid="{00000000-0005-0000-0000-000032000000}"/>
    <cellStyle name="常规 6" xfId="1" xr:uid="{00000000-0005-0000-0000-00000D000000}"/>
    <cellStyle name="常规_Sheet1" xfId="3"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
  <sheetViews>
    <sheetView workbookViewId="0">
      <selection activeCell="A3" sqref="A3"/>
    </sheetView>
  </sheetViews>
  <sheetFormatPr defaultColWidth="9" defaultRowHeight="14.4"/>
  <cols>
    <col min="1" max="1" width="20" customWidth="1"/>
    <col min="2" max="5" width="17.109375" customWidth="1"/>
  </cols>
  <sheetData>
    <row r="1" spans="1:5" ht="27.75" customHeight="1">
      <c r="A1" t="s">
        <v>0</v>
      </c>
    </row>
    <row r="2" spans="1:5" ht="42" customHeight="1">
      <c r="A2" s="42" t="s">
        <v>1</v>
      </c>
      <c r="B2" s="42"/>
      <c r="C2" s="42"/>
      <c r="D2" s="42"/>
      <c r="E2" s="42"/>
    </row>
    <row r="3" spans="1:5" ht="33" customHeight="1">
      <c r="A3" s="34"/>
      <c r="B3" s="34"/>
      <c r="C3" s="34"/>
      <c r="D3" s="34"/>
      <c r="E3" s="35" t="s">
        <v>2</v>
      </c>
    </row>
    <row r="4" spans="1:5" ht="30.75" customHeight="1">
      <c r="A4" s="46" t="s">
        <v>3</v>
      </c>
      <c r="B4" s="43" t="s">
        <v>4</v>
      </c>
      <c r="C4" s="44"/>
      <c r="D4" s="43" t="s">
        <v>5</v>
      </c>
      <c r="E4" s="45"/>
    </row>
    <row r="5" spans="1:5" ht="30.75" customHeight="1">
      <c r="A5" s="47"/>
      <c r="B5" s="36" t="s">
        <v>6</v>
      </c>
      <c r="C5" s="36" t="s">
        <v>7</v>
      </c>
      <c r="D5" s="36" t="s">
        <v>6</v>
      </c>
      <c r="E5" s="37" t="s">
        <v>7</v>
      </c>
    </row>
    <row r="6" spans="1:5" ht="30.75" customHeight="1">
      <c r="A6" s="38" t="s">
        <v>8</v>
      </c>
      <c r="B6" s="39">
        <v>396726.82</v>
      </c>
      <c r="C6" s="39">
        <v>393759.01</v>
      </c>
      <c r="D6" s="39">
        <v>317405</v>
      </c>
      <c r="E6" s="40">
        <v>317034</v>
      </c>
    </row>
    <row r="7" spans="1:5" ht="26.1" customHeight="1">
      <c r="A7" s="41" t="s">
        <v>9</v>
      </c>
    </row>
  </sheetData>
  <mergeCells count="4">
    <mergeCell ref="A2:E2"/>
    <mergeCell ref="B4:C4"/>
    <mergeCell ref="D4:E4"/>
    <mergeCell ref="A4:A5"/>
  </mergeCells>
  <phoneticPr fontId="22" type="noConversion"/>
  <printOptions horizontalCentered="1"/>
  <pageMargins left="0.55118110236220497" right="0.55118110236220497" top="0.98425196850393704" bottom="0.98425196850393704" header="0.511811023622047" footer="0.511811023622047"/>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D25"/>
  <sheetViews>
    <sheetView topLeftCell="A10" workbookViewId="0">
      <selection activeCell="A3" sqref="A3"/>
    </sheetView>
  </sheetViews>
  <sheetFormatPr defaultColWidth="9" defaultRowHeight="14.4"/>
  <cols>
    <col min="1" max="1" width="34.77734375" customWidth="1"/>
    <col min="2" max="4" width="15" customWidth="1"/>
  </cols>
  <sheetData>
    <row r="1" spans="1:4" ht="21.75" customHeight="1">
      <c r="A1" t="s">
        <v>10</v>
      </c>
    </row>
    <row r="2" spans="1:4" ht="38.25" customHeight="1">
      <c r="A2" s="48" t="s">
        <v>11</v>
      </c>
      <c r="B2" s="48"/>
      <c r="C2" s="48"/>
      <c r="D2" s="48"/>
    </row>
    <row r="3" spans="1:4" ht="24" customHeight="1">
      <c r="D3" s="22" t="s">
        <v>12</v>
      </c>
    </row>
    <row r="4" spans="1:4" s="20" customFormat="1" ht="34.5" customHeight="1">
      <c r="A4" s="23" t="s">
        <v>13</v>
      </c>
      <c r="B4" s="24" t="s">
        <v>14</v>
      </c>
      <c r="C4" s="24" t="s">
        <v>15</v>
      </c>
      <c r="D4" s="25" t="s">
        <v>16</v>
      </c>
    </row>
    <row r="5" spans="1:4" s="21" customFormat="1" ht="27.75" customHeight="1">
      <c r="A5" s="26" t="s">
        <v>17</v>
      </c>
      <c r="B5" s="27">
        <f>B6+B7+B8+B9+B10+B15+B20+B24</f>
        <v>118516.6</v>
      </c>
      <c r="C5" s="27">
        <f>C6+C7+C8+C9+C10+C15+C20+C24</f>
        <v>33311.599999999999</v>
      </c>
      <c r="D5" s="28">
        <f>D6+D7+D8+D9+D10+D15+D20+D24</f>
        <v>85205</v>
      </c>
    </row>
    <row r="6" spans="1:4" s="21" customFormat="1" ht="27.75" customHeight="1">
      <c r="A6" s="29" t="s">
        <v>18</v>
      </c>
      <c r="B6" s="27">
        <f>SUM(C6:D6)</f>
        <v>11</v>
      </c>
      <c r="C6" s="27">
        <v>11</v>
      </c>
      <c r="D6" s="28"/>
    </row>
    <row r="7" spans="1:4" s="21" customFormat="1" ht="27.75" customHeight="1">
      <c r="A7" s="29" t="s">
        <v>19</v>
      </c>
      <c r="B7" s="27">
        <f t="shared" ref="B7:B8" si="0">SUM(C7:D7)</f>
        <v>0</v>
      </c>
      <c r="C7" s="27"/>
      <c r="D7" s="28"/>
    </row>
    <row r="8" spans="1:4" s="21" customFormat="1" ht="27.75" customHeight="1">
      <c r="A8" s="29" t="s">
        <v>20</v>
      </c>
      <c r="B8" s="27">
        <f t="shared" si="0"/>
        <v>44900</v>
      </c>
      <c r="C8" s="27">
        <v>8900</v>
      </c>
      <c r="D8" s="28">
        <v>36000</v>
      </c>
    </row>
    <row r="9" spans="1:4" s="21" customFormat="1" ht="27.75" customHeight="1">
      <c r="A9" s="29" t="s">
        <v>21</v>
      </c>
      <c r="B9" s="27">
        <f>C9+D9</f>
        <v>32487</v>
      </c>
      <c r="C9" s="27">
        <v>2512</v>
      </c>
      <c r="D9" s="28">
        <v>29975</v>
      </c>
    </row>
    <row r="10" spans="1:4" s="21" customFormat="1" ht="27.75" customHeight="1">
      <c r="A10" s="29" t="s">
        <v>22</v>
      </c>
      <c r="B10" s="27">
        <f t="shared" ref="B10:B14" si="1">SUM(C10:D10)</f>
        <v>14288</v>
      </c>
      <c r="C10" s="27">
        <f>C12+C14</f>
        <v>14288</v>
      </c>
      <c r="D10" s="28"/>
    </row>
    <row r="11" spans="1:4" s="21" customFormat="1" ht="27.75" customHeight="1">
      <c r="A11" s="29" t="s">
        <v>23</v>
      </c>
      <c r="B11" s="27"/>
      <c r="C11" s="27"/>
      <c r="D11" s="28"/>
    </row>
    <row r="12" spans="1:4" s="21" customFormat="1" ht="27.75" customHeight="1">
      <c r="A12" s="29" t="s">
        <v>24</v>
      </c>
      <c r="B12" s="27">
        <f t="shared" si="1"/>
        <v>8800</v>
      </c>
      <c r="C12" s="27">
        <v>8800</v>
      </c>
      <c r="D12" s="28"/>
    </row>
    <row r="13" spans="1:4" s="21" customFormat="1" ht="27.75" customHeight="1">
      <c r="A13" s="29" t="s">
        <v>25</v>
      </c>
      <c r="B13" s="27"/>
      <c r="C13" s="27"/>
      <c r="D13" s="28"/>
    </row>
    <row r="14" spans="1:4" s="21" customFormat="1" ht="27.75" customHeight="1">
      <c r="A14" s="29" t="s">
        <v>26</v>
      </c>
      <c r="B14" s="27">
        <f t="shared" si="1"/>
        <v>5488</v>
      </c>
      <c r="C14" s="27">
        <v>5488</v>
      </c>
      <c r="D14" s="28"/>
    </row>
    <row r="15" spans="1:4" s="21" customFormat="1" ht="27.75" customHeight="1">
      <c r="A15" s="29" t="s">
        <v>27</v>
      </c>
      <c r="B15" s="27">
        <f>SUM(B16:B19)</f>
        <v>20834</v>
      </c>
      <c r="C15" s="27">
        <f>C16+C17+C18+C19</f>
        <v>1604</v>
      </c>
      <c r="D15" s="27">
        <f>D16+D17+D18+D19</f>
        <v>19230</v>
      </c>
    </row>
    <row r="16" spans="1:4" s="21" customFormat="1" ht="27.75" customHeight="1">
      <c r="A16" s="29" t="s">
        <v>28</v>
      </c>
      <c r="B16" s="27">
        <f>SUM(C16:D16)</f>
        <v>1604</v>
      </c>
      <c r="C16" s="27">
        <v>1604</v>
      </c>
      <c r="D16" s="28"/>
    </row>
    <row r="17" spans="1:4" s="21" customFormat="1" ht="27.75" customHeight="1">
      <c r="A17" s="29" t="s">
        <v>29</v>
      </c>
      <c r="B17" s="27">
        <f t="shared" ref="B17:B18" si="2">SUM(C17:D17)</f>
        <v>6790</v>
      </c>
      <c r="C17" s="27"/>
      <c r="D17" s="28">
        <v>6790</v>
      </c>
    </row>
    <row r="18" spans="1:4" s="21" customFormat="1" ht="27.75" customHeight="1">
      <c r="A18" s="29" t="s">
        <v>30</v>
      </c>
      <c r="B18" s="27">
        <f t="shared" si="2"/>
        <v>240</v>
      </c>
      <c r="C18" s="27"/>
      <c r="D18" s="28">
        <v>240</v>
      </c>
    </row>
    <row r="19" spans="1:4" s="21" customFormat="1" ht="27.75" customHeight="1">
      <c r="A19" s="29" t="s">
        <v>31</v>
      </c>
      <c r="B19" s="27">
        <f>D19</f>
        <v>12200</v>
      </c>
      <c r="C19" s="27"/>
      <c r="D19" s="28">
        <v>12200</v>
      </c>
    </row>
    <row r="20" spans="1:4" s="21" customFormat="1" ht="27.75" customHeight="1">
      <c r="A20" s="29" t="s">
        <v>32</v>
      </c>
      <c r="B20" s="27">
        <f>SUM(B21:B23)</f>
        <v>5996.6</v>
      </c>
      <c r="C20" s="27">
        <f>SUM(C21:C23)</f>
        <v>5996.6</v>
      </c>
      <c r="D20" s="28"/>
    </row>
    <row r="21" spans="1:4" s="21" customFormat="1" ht="27.75" customHeight="1">
      <c r="A21" s="29" t="s">
        <v>33</v>
      </c>
      <c r="B21" s="27">
        <f>SUM(C21:D21)</f>
        <v>5996.6</v>
      </c>
      <c r="C21" s="27">
        <v>5996.6</v>
      </c>
      <c r="D21" s="28"/>
    </row>
    <row r="22" spans="1:4" s="21" customFormat="1" ht="27.75" customHeight="1">
      <c r="A22" s="29" t="s">
        <v>34</v>
      </c>
      <c r="B22" s="27"/>
      <c r="C22" s="27"/>
      <c r="D22" s="28"/>
    </row>
    <row r="23" spans="1:4" s="21" customFormat="1" ht="27.75" customHeight="1">
      <c r="A23" s="29" t="s">
        <v>35</v>
      </c>
      <c r="B23" s="27"/>
      <c r="C23" s="27"/>
      <c r="D23" s="28"/>
    </row>
    <row r="24" spans="1:4" s="21" customFormat="1" ht="27.75" customHeight="1">
      <c r="A24" s="30" t="s">
        <v>36</v>
      </c>
      <c r="B24" s="31">
        <f>SUM(C24:D24)</f>
        <v>0</v>
      </c>
      <c r="C24" s="31"/>
      <c r="D24" s="32"/>
    </row>
    <row r="25" spans="1:4" ht="19.5" customHeight="1">
      <c r="A25" s="33" t="s">
        <v>9</v>
      </c>
    </row>
  </sheetData>
  <mergeCells count="1">
    <mergeCell ref="A2:D2"/>
  </mergeCells>
  <phoneticPr fontId="22" type="noConversion"/>
  <printOptions horizontalCentered="1"/>
  <pageMargins left="0.74803149606299202" right="0.74803149606299202" top="0.98425196850393704" bottom="0.98425196850393704" header="0.511811023622047" footer="0.511811023622047"/>
  <pageSetup paperSize="9" fitToWidth="0"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7"/>
  <sheetViews>
    <sheetView tabSelected="1" topLeftCell="A18" workbookViewId="0">
      <selection activeCell="B25" sqref="B25"/>
    </sheetView>
  </sheetViews>
  <sheetFormatPr defaultColWidth="9" defaultRowHeight="14.4"/>
  <cols>
    <col min="2" max="2" width="46.44140625" customWidth="1"/>
    <col min="3" max="5" width="14" customWidth="1"/>
  </cols>
  <sheetData>
    <row r="1" spans="1:5" ht="24" customHeight="1">
      <c r="A1" s="49" t="s">
        <v>37</v>
      </c>
      <c r="B1" s="49"/>
    </row>
    <row r="2" spans="1:5" ht="48" customHeight="1">
      <c r="A2" s="50" t="s">
        <v>38</v>
      </c>
      <c r="B2" s="50"/>
      <c r="C2" s="50"/>
      <c r="D2" s="50"/>
      <c r="E2" s="50"/>
    </row>
    <row r="3" spans="1:5" ht="21.9" customHeight="1">
      <c r="E3" s="3" t="s">
        <v>12</v>
      </c>
    </row>
    <row r="4" spans="1:5" s="1" customFormat="1" ht="30" customHeight="1">
      <c r="A4" s="56" t="s">
        <v>39</v>
      </c>
      <c r="B4" s="51" t="s">
        <v>40</v>
      </c>
      <c r="C4" s="51" t="s">
        <v>41</v>
      </c>
      <c r="D4" s="51"/>
      <c r="E4" s="52"/>
    </row>
    <row r="5" spans="1:5" s="1" customFormat="1" ht="30" customHeight="1">
      <c r="A5" s="57"/>
      <c r="B5" s="58"/>
      <c r="C5" s="5" t="s">
        <v>14</v>
      </c>
      <c r="D5" s="4" t="s">
        <v>42</v>
      </c>
      <c r="E5" s="6" t="s">
        <v>43</v>
      </c>
    </row>
    <row r="6" spans="1:5" ht="30" customHeight="1">
      <c r="A6" s="53" t="s">
        <v>14</v>
      </c>
      <c r="B6" s="54"/>
      <c r="C6" s="8">
        <f>SUM(C7:C36)</f>
        <v>118516.6</v>
      </c>
      <c r="D6" s="8">
        <f>SUM(D7:D36)</f>
        <v>33311.599999999999</v>
      </c>
      <c r="E6" s="9">
        <f>SUM(E7:E36)</f>
        <v>85205</v>
      </c>
    </row>
    <row r="7" spans="1:5" ht="30" customHeight="1">
      <c r="A7" s="7">
        <v>1</v>
      </c>
      <c r="B7" s="10" t="s">
        <v>44</v>
      </c>
      <c r="C7" s="11">
        <f t="shared" ref="C7:C36" si="0">SUM(D7:E7)</f>
        <v>2128</v>
      </c>
      <c r="D7" s="12">
        <v>2128</v>
      </c>
      <c r="E7" s="13"/>
    </row>
    <row r="8" spans="1:5" ht="30" customHeight="1">
      <c r="A8" s="7">
        <v>2</v>
      </c>
      <c r="B8" s="14" t="s">
        <v>45</v>
      </c>
      <c r="C8" s="11">
        <f t="shared" si="0"/>
        <v>2080</v>
      </c>
      <c r="D8" s="12">
        <v>2080</v>
      </c>
      <c r="E8" s="13"/>
    </row>
    <row r="9" spans="1:5" ht="30" customHeight="1">
      <c r="A9" s="7">
        <v>3</v>
      </c>
      <c r="B9" s="15" t="s">
        <v>46</v>
      </c>
      <c r="C9" s="11">
        <f t="shared" si="0"/>
        <v>2512</v>
      </c>
      <c r="D9" s="16">
        <v>2512</v>
      </c>
      <c r="E9" s="13"/>
    </row>
    <row r="10" spans="1:5" ht="30" customHeight="1">
      <c r="A10" s="7">
        <v>4</v>
      </c>
      <c r="B10" s="14" t="s">
        <v>47</v>
      </c>
      <c r="C10" s="11">
        <f t="shared" si="0"/>
        <v>30</v>
      </c>
      <c r="D10" s="16">
        <v>30</v>
      </c>
      <c r="E10" s="13"/>
    </row>
    <row r="11" spans="1:5" ht="30" customHeight="1">
      <c r="A11" s="7">
        <v>5</v>
      </c>
      <c r="B11" s="14" t="s">
        <v>48</v>
      </c>
      <c r="C11" s="11">
        <f t="shared" si="0"/>
        <v>333</v>
      </c>
      <c r="D11" s="12">
        <v>333</v>
      </c>
      <c r="E11" s="13"/>
    </row>
    <row r="12" spans="1:5" ht="30" customHeight="1">
      <c r="A12" s="7">
        <v>6</v>
      </c>
      <c r="B12" s="14" t="s">
        <v>49</v>
      </c>
      <c r="C12" s="11">
        <f t="shared" si="0"/>
        <v>300</v>
      </c>
      <c r="D12" s="16">
        <v>300</v>
      </c>
      <c r="E12" s="13"/>
    </row>
    <row r="13" spans="1:5" ht="30" customHeight="1">
      <c r="A13" s="7">
        <v>7</v>
      </c>
      <c r="B13" s="14" t="s">
        <v>50</v>
      </c>
      <c r="C13" s="11">
        <f t="shared" si="0"/>
        <v>324</v>
      </c>
      <c r="D13" s="16">
        <v>324</v>
      </c>
      <c r="E13" s="13"/>
    </row>
    <row r="14" spans="1:5" ht="30" customHeight="1">
      <c r="A14" s="7">
        <v>8</v>
      </c>
      <c r="B14" s="14" t="s">
        <v>51</v>
      </c>
      <c r="C14" s="11">
        <f t="shared" si="0"/>
        <v>60</v>
      </c>
      <c r="D14" s="16">
        <v>60</v>
      </c>
      <c r="E14" s="13"/>
    </row>
    <row r="15" spans="1:5" ht="30" customHeight="1">
      <c r="A15" s="7">
        <v>9</v>
      </c>
      <c r="B15" s="14" t="s">
        <v>52</v>
      </c>
      <c r="C15" s="11">
        <f t="shared" si="0"/>
        <v>8800</v>
      </c>
      <c r="D15" s="16">
        <v>8800</v>
      </c>
      <c r="E15" s="13"/>
    </row>
    <row r="16" spans="1:5" ht="30" customHeight="1">
      <c r="A16" s="7">
        <v>10</v>
      </c>
      <c r="B16" s="14" t="s">
        <v>53</v>
      </c>
      <c r="C16" s="11">
        <f t="shared" si="0"/>
        <v>1078</v>
      </c>
      <c r="D16" s="16">
        <v>1078</v>
      </c>
      <c r="E16" s="13"/>
    </row>
    <row r="17" spans="1:5" ht="30" customHeight="1">
      <c r="A17" s="7">
        <v>11</v>
      </c>
      <c r="B17" s="14" t="s">
        <v>54</v>
      </c>
      <c r="C17" s="11">
        <f t="shared" si="0"/>
        <v>605.6</v>
      </c>
      <c r="D17" s="12">
        <v>605.6</v>
      </c>
      <c r="E17" s="13"/>
    </row>
    <row r="18" spans="1:5" ht="30" customHeight="1">
      <c r="A18" s="7">
        <v>12</v>
      </c>
      <c r="B18" s="14" t="s">
        <v>55</v>
      </c>
      <c r="C18" s="11">
        <f t="shared" si="0"/>
        <v>272</v>
      </c>
      <c r="D18" s="12">
        <v>272</v>
      </c>
      <c r="E18" s="13"/>
    </row>
    <row r="19" spans="1:5" ht="30" customHeight="1">
      <c r="A19" s="7">
        <v>13</v>
      </c>
      <c r="B19" s="14" t="s">
        <v>56</v>
      </c>
      <c r="C19" s="11">
        <f t="shared" si="0"/>
        <v>173</v>
      </c>
      <c r="D19" s="12">
        <v>173</v>
      </c>
      <c r="E19" s="13"/>
    </row>
    <row r="20" spans="1:5" ht="30" customHeight="1">
      <c r="A20" s="7">
        <v>14</v>
      </c>
      <c r="B20" s="14" t="s">
        <v>57</v>
      </c>
      <c r="C20" s="11">
        <f t="shared" si="0"/>
        <v>29</v>
      </c>
      <c r="D20" s="12">
        <v>29</v>
      </c>
      <c r="E20" s="13"/>
    </row>
    <row r="21" spans="1:5" ht="30" customHeight="1">
      <c r="A21" s="7">
        <v>15</v>
      </c>
      <c r="B21" s="14" t="s">
        <v>58</v>
      </c>
      <c r="C21" s="11">
        <f t="shared" si="0"/>
        <v>11</v>
      </c>
      <c r="D21" s="12">
        <v>11</v>
      </c>
      <c r="E21" s="13"/>
    </row>
    <row r="22" spans="1:5" ht="30" customHeight="1">
      <c r="A22" s="7">
        <v>16</v>
      </c>
      <c r="B22" s="14" t="s">
        <v>59</v>
      </c>
      <c r="C22" s="11">
        <f t="shared" si="0"/>
        <v>557</v>
      </c>
      <c r="D22" s="12">
        <v>557</v>
      </c>
      <c r="E22" s="13"/>
    </row>
    <row r="23" spans="1:5" ht="30" customHeight="1">
      <c r="A23" s="7">
        <v>17</v>
      </c>
      <c r="B23" s="14" t="s">
        <v>60</v>
      </c>
      <c r="C23" s="11">
        <f t="shared" si="0"/>
        <v>2619</v>
      </c>
      <c r="D23" s="12">
        <v>2619</v>
      </c>
      <c r="E23" s="13"/>
    </row>
    <row r="24" spans="1:5" ht="30" customHeight="1">
      <c r="A24" s="7">
        <v>18</v>
      </c>
      <c r="B24" s="14" t="s">
        <v>61</v>
      </c>
      <c r="C24" s="11">
        <f t="shared" si="0"/>
        <v>2500</v>
      </c>
      <c r="D24" s="12">
        <v>2500</v>
      </c>
      <c r="E24" s="13"/>
    </row>
    <row r="25" spans="1:5" ht="30" customHeight="1">
      <c r="A25" s="7">
        <v>19</v>
      </c>
      <c r="B25" s="59" t="s">
        <v>73</v>
      </c>
      <c r="C25" s="11">
        <f t="shared" si="0"/>
        <v>6600</v>
      </c>
      <c r="D25" s="12">
        <v>6600</v>
      </c>
      <c r="E25" s="13"/>
    </row>
    <row r="26" spans="1:5" ht="30" customHeight="1">
      <c r="A26" s="7">
        <v>20</v>
      </c>
      <c r="B26" s="14" t="s">
        <v>62</v>
      </c>
      <c r="C26" s="11">
        <f t="shared" si="0"/>
        <v>2300</v>
      </c>
      <c r="D26" s="12">
        <v>2300</v>
      </c>
      <c r="E26" s="13"/>
    </row>
    <row r="27" spans="1:5" ht="30" customHeight="1">
      <c r="A27" s="7">
        <v>21</v>
      </c>
      <c r="B27" s="17" t="s">
        <v>63</v>
      </c>
      <c r="C27" s="11">
        <f t="shared" si="0"/>
        <v>30000</v>
      </c>
      <c r="D27" s="12"/>
      <c r="E27" s="13">
        <v>30000</v>
      </c>
    </row>
    <row r="28" spans="1:5" ht="30" customHeight="1">
      <c r="A28" s="7">
        <v>22</v>
      </c>
      <c r="B28" s="17" t="s">
        <v>64</v>
      </c>
      <c r="C28" s="11">
        <f t="shared" si="0"/>
        <v>240</v>
      </c>
      <c r="D28" s="12"/>
      <c r="E28" s="13">
        <v>240</v>
      </c>
    </row>
    <row r="29" spans="1:5" ht="30" customHeight="1">
      <c r="A29" s="7">
        <v>23</v>
      </c>
      <c r="B29" s="17" t="s">
        <v>65</v>
      </c>
      <c r="C29" s="11">
        <f t="shared" si="0"/>
        <v>960</v>
      </c>
      <c r="D29" s="12"/>
      <c r="E29" s="13">
        <v>960</v>
      </c>
    </row>
    <row r="30" spans="1:5" ht="30" customHeight="1">
      <c r="A30" s="7">
        <v>24</v>
      </c>
      <c r="B30" s="18" t="s">
        <v>66</v>
      </c>
      <c r="C30" s="11">
        <f t="shared" si="0"/>
        <v>2680</v>
      </c>
      <c r="D30" s="19"/>
      <c r="E30" s="13">
        <v>2680</v>
      </c>
    </row>
    <row r="31" spans="1:5" ht="30" customHeight="1">
      <c r="A31" s="7">
        <v>25</v>
      </c>
      <c r="B31" s="17" t="s">
        <v>67</v>
      </c>
      <c r="C31" s="11">
        <f t="shared" si="0"/>
        <v>29975</v>
      </c>
      <c r="D31" s="12"/>
      <c r="E31" s="13">
        <v>29975</v>
      </c>
    </row>
    <row r="32" spans="1:5" ht="30" customHeight="1">
      <c r="A32" s="7">
        <v>26</v>
      </c>
      <c r="B32" s="17" t="s">
        <v>68</v>
      </c>
      <c r="C32" s="11">
        <f t="shared" si="0"/>
        <v>3200</v>
      </c>
      <c r="D32" s="12"/>
      <c r="E32" s="13">
        <v>3200</v>
      </c>
    </row>
    <row r="33" spans="1:5" ht="30" customHeight="1">
      <c r="A33" s="7">
        <v>27</v>
      </c>
      <c r="B33" s="18" t="s">
        <v>69</v>
      </c>
      <c r="C33" s="11">
        <f t="shared" si="0"/>
        <v>750</v>
      </c>
      <c r="D33" s="19"/>
      <c r="E33" s="13">
        <v>750</v>
      </c>
    </row>
    <row r="34" spans="1:5" ht="30" customHeight="1">
      <c r="A34" s="7">
        <v>28</v>
      </c>
      <c r="B34" s="60" t="s">
        <v>72</v>
      </c>
      <c r="C34" s="11">
        <f t="shared" si="0"/>
        <v>9000</v>
      </c>
      <c r="D34" s="19"/>
      <c r="E34" s="13">
        <v>9000</v>
      </c>
    </row>
    <row r="35" spans="1:5" ht="30" customHeight="1">
      <c r="A35" s="7">
        <v>29</v>
      </c>
      <c r="B35" s="17" t="s">
        <v>70</v>
      </c>
      <c r="C35" s="11">
        <f t="shared" si="0"/>
        <v>6000</v>
      </c>
      <c r="D35" s="12"/>
      <c r="E35" s="13">
        <v>6000</v>
      </c>
    </row>
    <row r="36" spans="1:5" ht="30" customHeight="1">
      <c r="A36" s="7">
        <v>30</v>
      </c>
      <c r="B36" s="14" t="s">
        <v>71</v>
      </c>
      <c r="C36" s="11">
        <f t="shared" si="0"/>
        <v>2400</v>
      </c>
      <c r="D36" s="16"/>
      <c r="E36" s="13">
        <v>2400</v>
      </c>
    </row>
    <row r="37" spans="1:5" s="2" customFormat="1" ht="24" customHeight="1">
      <c r="A37" s="55" t="s">
        <v>9</v>
      </c>
      <c r="B37" s="55"/>
    </row>
  </sheetData>
  <mergeCells count="7">
    <mergeCell ref="A1:B1"/>
    <mergeCell ref="A2:E2"/>
    <mergeCell ref="C4:E4"/>
    <mergeCell ref="A6:B6"/>
    <mergeCell ref="A37:B37"/>
    <mergeCell ref="A4:A5"/>
    <mergeCell ref="B4:B5"/>
  </mergeCells>
  <phoneticPr fontId="19" type="noConversion"/>
  <printOptions horizontalCentered="1"/>
  <pageMargins left="0.74803149606299202" right="0.74803149606299202" top="0.98425196850393704" bottom="0.98425196850393704" header="0.511811023622047" footer="0.511811023622047"/>
  <pageSetup paperSize="9" scale="90"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限额余额</vt:lpstr>
      <vt:lpstr>债券安排情况</vt:lpstr>
      <vt:lpstr>分项目债券安排情况表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windows</cp:lastModifiedBy>
  <cp:lastPrinted>2022-07-01T09:33:00Z</cp:lastPrinted>
  <dcterms:created xsi:type="dcterms:W3CDTF">2022-06-20T06:08:00Z</dcterms:created>
  <dcterms:modified xsi:type="dcterms:W3CDTF">2023-06-11T13:32:50Z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B37BA1CE80944D3A9F739EF8FC342003</vt:lpwstr>
  </property>
</Properties>
</file>